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<sst xmlns="http://schemas.openxmlformats.org/spreadsheetml/2006/main" count="14" uniqueCount="12">
  <si>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R_60</t>
  </si>
  <si>
    <t>Lp (W/m.ºK)</t>
  </si>
  <si>
    <t>d (um)</t>
  </si>
  <si>
    <t xml:space="preserve">              m=</t>
  </si>
  <si>
    <t xml:space="preserve">              b=</t>
  </si>
  <si>
    <t>x=Masividad</t>
  </si>
  <si>
    <t>y=Lp (W/m.ºK)</t>
  </si>
  <si>
    <t>PILARES</t>
  </si>
  <si>
    <t>VIGAS</t>
  </si>
  <si>
    <r>
      <t xml:space="preserve">CONDUCTIVIDAD TERMICA EFECTIVA DEL REVESTIMIENTO </t>
    </r>
    <r>
      <rPr>
        <sz val="10"/>
        <rFont val="Arial"/>
        <family val="0"/>
      </rPr>
      <t>(equivalente) Lp (W/m.ºK)</t>
    </r>
  </si>
  <si>
    <t>Masividad (m-1)</t>
  </si>
  <si>
    <t>d/Lp (m2.ºK/W)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</si>
</sst>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0"/>
    </font>
    <font>
      <sz val="5.5"/>
      <name val="Arial"/>
      <family val="0"/>
    </font>
    <font>
      <vertAlign val="superscript"/>
      <sz val="8.25"/>
      <name val="Arial"/>
      <family val="0"/>
    </font>
    <font>
      <b/>
      <sz val="10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backward val="120"/>
            <c:dispEq val="1"/>
            <c:dispRSqr val="1"/>
            <c:trendlineLbl>
              <c:numFmt formatCode="General"/>
            </c:trendlineLbl>
          </c:trendline>
          <c:xVal>
            <c:numRef>
              <c:f>Hoja1!$F$14:$F$19</c:f>
              <c:numCache/>
            </c:numRef>
          </c:xVal>
          <c:yVal>
            <c:numRef>
              <c:f>Hoja1!$G$14:$G$19</c:f>
              <c:numCache/>
            </c:numRef>
          </c:yVal>
          <c:smooth val="0"/>
        </c:ser>
        <c:axId val="29671349"/>
        <c:axId val="65715550"/>
      </c:scatterChart>
      <c:val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15550"/>
        <c:crosses val="autoZero"/>
        <c:crossBetween val="midCat"/>
        <c:dispUnits/>
      </c:valAx>
      <c:valAx>
        <c:axId val="65715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71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backward val="120"/>
            <c:dispEq val="1"/>
            <c:dispRSqr val="1"/>
            <c:trendlineLbl>
              <c:numFmt formatCode="General"/>
            </c:trendlineLbl>
          </c:trendline>
          <c:xVal>
            <c:numRef>
              <c:f>Hoja1!$F$43:$F$51</c:f>
              <c:numCache/>
            </c:numRef>
          </c:xVal>
          <c:yVal>
            <c:numRef>
              <c:f>Hoja1!$G$43:$G$51</c:f>
              <c:numCache/>
            </c:numRef>
          </c:yVal>
          <c:smooth val="0"/>
        </c:ser>
        <c:axId val="54569039"/>
        <c:axId val="21359304"/>
      </c:scatterChart>
      <c:val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59304"/>
        <c:crosses val="autoZero"/>
        <c:crossBetween val="midCat"/>
        <c:dispUnits/>
      </c:valAx>
      <c:valAx>
        <c:axId val="2135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69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12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591175" y="971550"/>
        <a:ext cx="38100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9525</xdr:rowOff>
    </xdr:from>
    <xdr:to>
      <xdr:col>13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5600700" y="5676900"/>
        <a:ext cx="45720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2" max="2" width="13.28125" style="0" customWidth="1"/>
  </cols>
  <sheetData>
    <row r="1" ht="12.75">
      <c r="A1" s="2" t="s">
        <v>9</v>
      </c>
    </row>
    <row r="2" spans="1:2" ht="12.75">
      <c r="A2" s="2" t="s">
        <v>0</v>
      </c>
      <c r="B2" s="1"/>
    </row>
    <row r="3" spans="1:2" ht="12.75">
      <c r="A3" t="s">
        <v>7</v>
      </c>
      <c r="B3" s="1"/>
    </row>
    <row r="4" spans="1:10" ht="12.75">
      <c r="A4" t="s">
        <v>10</v>
      </c>
      <c r="B4" s="1" t="s">
        <v>11</v>
      </c>
      <c r="C4" t="s">
        <v>2</v>
      </c>
      <c r="D4" t="s">
        <v>1</v>
      </c>
      <c r="F4" t="s">
        <v>5</v>
      </c>
      <c r="G4" t="s">
        <v>6</v>
      </c>
      <c r="I4" t="s">
        <v>3</v>
      </c>
      <c r="J4">
        <f>LINEST(G14:G19,F14:F19,,)</f>
        <v>0.00014141846254630885</v>
      </c>
    </row>
    <row r="5" spans="1:10" ht="12.75">
      <c r="A5">
        <v>50</v>
      </c>
      <c r="B5" s="1">
        <f>IF(A5&lt;=50,0+(A5-0)*(0.05/(50-0)),IF(AND(A5&gt;50,A5&lt;=150),0.05+(A5-50)*(0.05/(150-50)),IF(A5&gt;150,0.1+(A5-150)*(0.05/(300-150)))))</f>
        <v>0.05</v>
      </c>
      <c r="D5">
        <f>0.012+(A5-120)*(0.019-0.012)/(170-120)</f>
        <v>0.0022000000000000023</v>
      </c>
      <c r="F5">
        <v>50</v>
      </c>
      <c r="G5">
        <f>+J5+J4*F5</f>
        <v>0.0013709231273154425</v>
      </c>
      <c r="I5" t="s">
        <v>4</v>
      </c>
      <c r="J5">
        <v>-0.0057</v>
      </c>
    </row>
    <row r="6" ht="12.75">
      <c r="B6" s="1"/>
    </row>
    <row r="7" spans="1:2" ht="12.75">
      <c r="A7">
        <v>50</v>
      </c>
      <c r="B7" s="1">
        <f aca="true" t="shared" si="0" ref="B7:B13">IF(A7&lt;=50,0+(A7-0)*(0.05/(50-0)),IF(AND(A7&gt;50,A7&lt;=150),0.05+(A7-50)*(0.05/(150-50)),IF(A7&gt;150,0.1+(A7-150)*(0.05/(300-150)))))</f>
        <v>0.05</v>
      </c>
    </row>
    <row r="8" spans="1:2" ht="12.75">
      <c r="A8">
        <v>60</v>
      </c>
      <c r="B8" s="1">
        <f t="shared" si="0"/>
        <v>0.055</v>
      </c>
    </row>
    <row r="9" spans="1:2" ht="12.75">
      <c r="A9">
        <v>70</v>
      </c>
      <c r="B9" s="1">
        <f t="shared" si="0"/>
        <v>0.060000000000000005</v>
      </c>
    </row>
    <row r="10" spans="1:2" ht="12.75">
      <c r="A10">
        <v>80</v>
      </c>
      <c r="B10" s="1">
        <f t="shared" si="0"/>
        <v>0.065</v>
      </c>
    </row>
    <row r="11" spans="1:2" ht="12.75">
      <c r="A11">
        <v>90</v>
      </c>
      <c r="B11" s="1">
        <f t="shared" si="0"/>
        <v>0.07</v>
      </c>
    </row>
    <row r="12" spans="1:2" ht="12.75">
      <c r="A12">
        <v>100</v>
      </c>
      <c r="B12" s="1">
        <f t="shared" si="0"/>
        <v>0.07500000000000001</v>
      </c>
    </row>
    <row r="13" spans="1:2" ht="12.75">
      <c r="A13">
        <v>110</v>
      </c>
      <c r="B13" s="1">
        <f t="shared" si="0"/>
        <v>0.08</v>
      </c>
    </row>
    <row r="14" spans="1:7" ht="12.75">
      <c r="A14">
        <v>120</v>
      </c>
      <c r="B14" s="1">
        <f aca="true" t="shared" si="1" ref="B14:B21">IF(A14&lt;=50,0+(A14-0)*(0.05/(50-0)),IF(AND(A14&gt;50,A14&lt;=150),0.05+(A14-50)*(0.05/(150-50)),IF(A14&gt;150,0.1+(A14-150)*(0.05/(300-150)))))</f>
        <v>0.085</v>
      </c>
      <c r="C14">
        <v>995</v>
      </c>
      <c r="D14">
        <f aca="true" t="shared" si="2" ref="D14:D19">C14/(B14*1000000)</f>
        <v>0.011705882352941177</v>
      </c>
      <c r="F14">
        <v>120</v>
      </c>
      <c r="G14">
        <f aca="true" t="shared" si="3" ref="G14:G19">C14/(B14*1000000)</f>
        <v>0.011705882352941177</v>
      </c>
    </row>
    <row r="15" spans="1:7" ht="12.75">
      <c r="A15">
        <v>130</v>
      </c>
      <c r="B15" s="1">
        <f t="shared" si="1"/>
        <v>0.09</v>
      </c>
      <c r="C15">
        <v>1115</v>
      </c>
      <c r="D15">
        <f t="shared" si="2"/>
        <v>0.012388888888888889</v>
      </c>
      <c r="F15">
        <v>130</v>
      </c>
      <c r="G15">
        <f t="shared" si="3"/>
        <v>0.012388888888888889</v>
      </c>
    </row>
    <row r="16" spans="1:7" ht="12.75">
      <c r="A16">
        <v>140</v>
      </c>
      <c r="B16" s="1">
        <f t="shared" si="1"/>
        <v>0.095</v>
      </c>
      <c r="C16">
        <v>1330</v>
      </c>
      <c r="D16">
        <f t="shared" si="2"/>
        <v>0.014</v>
      </c>
      <c r="F16">
        <v>140</v>
      </c>
      <c r="G16">
        <f t="shared" si="3"/>
        <v>0.014</v>
      </c>
    </row>
    <row r="17" spans="1:7" ht="12.75">
      <c r="A17">
        <v>150</v>
      </c>
      <c r="B17" s="1">
        <f t="shared" si="1"/>
        <v>0.1</v>
      </c>
      <c r="C17">
        <v>1525</v>
      </c>
      <c r="D17">
        <f t="shared" si="2"/>
        <v>0.01525</v>
      </c>
      <c r="F17">
        <v>150</v>
      </c>
      <c r="G17">
        <f t="shared" si="3"/>
        <v>0.01525</v>
      </c>
    </row>
    <row r="18" spans="1:7" ht="12.75">
      <c r="A18">
        <v>160</v>
      </c>
      <c r="B18" s="1">
        <f t="shared" si="1"/>
        <v>0.10333333333333333</v>
      </c>
      <c r="C18">
        <v>1745</v>
      </c>
      <c r="D18">
        <f t="shared" si="2"/>
        <v>0.01688709677419355</v>
      </c>
      <c r="F18">
        <v>160</v>
      </c>
      <c r="G18">
        <f t="shared" si="3"/>
        <v>0.01688709677419355</v>
      </c>
    </row>
    <row r="19" spans="1:7" ht="12.75">
      <c r="A19">
        <v>170</v>
      </c>
      <c r="B19" s="1">
        <f t="shared" si="1"/>
        <v>0.10666666666666667</v>
      </c>
      <c r="C19">
        <v>1990</v>
      </c>
      <c r="D19">
        <f t="shared" si="2"/>
        <v>0.01865625</v>
      </c>
      <c r="F19">
        <v>170</v>
      </c>
      <c r="G19">
        <f t="shared" si="3"/>
        <v>0.01865625</v>
      </c>
    </row>
    <row r="20" spans="1:2" ht="12.75">
      <c r="A20">
        <v>180</v>
      </c>
      <c r="B20" s="1">
        <f t="shared" si="1"/>
        <v>0.11000000000000001</v>
      </c>
    </row>
    <row r="21" spans="1:2" ht="12.75">
      <c r="A21">
        <v>190</v>
      </c>
      <c r="B21" s="1">
        <f t="shared" si="1"/>
        <v>0.11333333333333334</v>
      </c>
    </row>
    <row r="22" spans="1:2" ht="12.75">
      <c r="A22">
        <v>200</v>
      </c>
      <c r="B22" s="1">
        <f aca="true" t="shared" si="4" ref="B22:B32">IF(A22&lt;=50,0+(A22-0)*(0.05/(50-0)),IF(AND(A22&gt;50,A22&lt;=150),0.05+(A22-50)*(0.05/(150-50)),IF(A22&gt;150,0.1+(A22-150)*(0.05/(300-150)))))</f>
        <v>0.11666666666666667</v>
      </c>
    </row>
    <row r="23" spans="1:2" ht="12.75">
      <c r="A23">
        <v>210</v>
      </c>
      <c r="B23" s="1">
        <f t="shared" si="4"/>
        <v>0.12000000000000001</v>
      </c>
    </row>
    <row r="24" spans="1:2" ht="12.75">
      <c r="A24">
        <v>220</v>
      </c>
      <c r="B24" s="1">
        <f t="shared" si="4"/>
        <v>0.12333333333333335</v>
      </c>
    </row>
    <row r="25" spans="1:2" ht="12.75">
      <c r="A25">
        <v>230</v>
      </c>
      <c r="B25" s="1">
        <f t="shared" si="4"/>
        <v>0.12666666666666668</v>
      </c>
    </row>
    <row r="26" spans="1:2" ht="12.75">
      <c r="A26">
        <v>240</v>
      </c>
      <c r="B26" s="1">
        <f t="shared" si="4"/>
        <v>0.13</v>
      </c>
    </row>
    <row r="27" spans="1:2" ht="12.75">
      <c r="A27">
        <v>250</v>
      </c>
      <c r="B27" s="1">
        <f t="shared" si="4"/>
        <v>0.13333333333333336</v>
      </c>
    </row>
    <row r="28" spans="1:2" ht="12.75">
      <c r="A28">
        <v>260</v>
      </c>
      <c r="B28" s="1">
        <f t="shared" si="4"/>
        <v>0.1366666666666667</v>
      </c>
    </row>
    <row r="29" spans="1:2" ht="12.75">
      <c r="A29">
        <v>270</v>
      </c>
      <c r="B29" s="1">
        <f t="shared" si="4"/>
        <v>0.14</v>
      </c>
    </row>
    <row r="30" spans="1:2" ht="12.75">
      <c r="A30">
        <v>280</v>
      </c>
      <c r="B30" s="1">
        <f t="shared" si="4"/>
        <v>0.14333333333333334</v>
      </c>
    </row>
    <row r="31" spans="1:2" ht="12.75">
      <c r="A31">
        <v>290</v>
      </c>
      <c r="B31" s="1">
        <f t="shared" si="4"/>
        <v>0.14666666666666667</v>
      </c>
    </row>
    <row r="32" spans="1:2" ht="12.75">
      <c r="A32">
        <v>300</v>
      </c>
      <c r="B32" s="1">
        <f t="shared" si="4"/>
        <v>0.15000000000000002</v>
      </c>
    </row>
    <row r="33" spans="1:10" ht="12.75">
      <c r="A33" t="s">
        <v>8</v>
      </c>
      <c r="I33" t="s">
        <v>3</v>
      </c>
      <c r="J33">
        <f>LINEST(O43:O47,N43:N47,,)</f>
        <v>0.00022157797987616096</v>
      </c>
    </row>
    <row r="34" spans="1:10" ht="12.75">
      <c r="A34">
        <v>50</v>
      </c>
      <c r="B34" s="1">
        <f>IF(A34&lt;=50,0+(A34-0)*(0.05/(50-0)),IF(A34&gt;50,0.05+(A34-50)*(0.05/(300-50)),))</f>
        <v>0.05</v>
      </c>
      <c r="D34">
        <f>0.013+(A34-120)*(0.03-0.013)/(170-120)</f>
        <v>-0.010800000000000002</v>
      </c>
      <c r="F34">
        <v>50</v>
      </c>
      <c r="G34">
        <f>+J34+J33*F34</f>
        <v>-0.0034211010061919525</v>
      </c>
      <c r="I34" t="s">
        <v>4</v>
      </c>
      <c r="J34">
        <v>-0.0145</v>
      </c>
    </row>
    <row r="36" spans="1:2" ht="12.75">
      <c r="A36">
        <v>50</v>
      </c>
      <c r="B36" s="1">
        <f aca="true" t="shared" si="5" ref="B36:B61">IF(A36&lt;=50,0+(A36-0)*(0.05/(50-0)),IF(A36&gt;50,0.05+(A36-50)*(0.05/(300-50)),))</f>
        <v>0.05</v>
      </c>
    </row>
    <row r="37" spans="1:2" ht="12.75">
      <c r="A37">
        <v>60</v>
      </c>
      <c r="B37" s="1">
        <f t="shared" si="5"/>
        <v>0.052000000000000005</v>
      </c>
    </row>
    <row r="38" spans="1:2" ht="12.75">
      <c r="A38">
        <v>70</v>
      </c>
      <c r="B38" s="1">
        <f t="shared" si="5"/>
        <v>0.054000000000000006</v>
      </c>
    </row>
    <row r="39" spans="1:2" ht="12.75">
      <c r="A39">
        <v>80</v>
      </c>
      <c r="B39" s="1">
        <f t="shared" si="5"/>
        <v>0.056</v>
      </c>
    </row>
    <row r="40" spans="1:2" ht="12.75">
      <c r="A40">
        <v>90</v>
      </c>
      <c r="B40" s="1">
        <f t="shared" si="5"/>
        <v>0.058</v>
      </c>
    </row>
    <row r="41" spans="1:2" ht="12.75">
      <c r="A41">
        <v>100</v>
      </c>
      <c r="B41" s="1">
        <f t="shared" si="5"/>
        <v>0.060000000000000005</v>
      </c>
    </row>
    <row r="42" spans="1:2" ht="12.75">
      <c r="A42">
        <v>110</v>
      </c>
      <c r="B42" s="1">
        <f t="shared" si="5"/>
        <v>0.062</v>
      </c>
    </row>
    <row r="43" spans="1:15" ht="12.75">
      <c r="A43">
        <v>120</v>
      </c>
      <c r="B43" s="1">
        <f t="shared" si="5"/>
        <v>0.064</v>
      </c>
      <c r="C43">
        <v>790</v>
      </c>
      <c r="D43">
        <f>C43/(B43*1000000)</f>
        <v>0.01234375</v>
      </c>
      <c r="F43">
        <v>120</v>
      </c>
      <c r="G43">
        <f>C43/(B43*1000000)</f>
        <v>0.01234375</v>
      </c>
      <c r="N43">
        <v>120</v>
      </c>
      <c r="O43">
        <f>C43/(B43*1000000)</f>
        <v>0.01234375</v>
      </c>
    </row>
    <row r="44" spans="1:15" ht="12.75">
      <c r="A44">
        <v>130</v>
      </c>
      <c r="B44" s="1">
        <f t="shared" si="5"/>
        <v>0.066</v>
      </c>
      <c r="N44">
        <v>140</v>
      </c>
      <c r="O44">
        <f>C45/(B45*1000000)</f>
        <v>0.01647058823529412</v>
      </c>
    </row>
    <row r="45" spans="1:15" ht="12.75">
      <c r="A45">
        <v>140</v>
      </c>
      <c r="B45" s="1">
        <f t="shared" si="5"/>
        <v>0.068</v>
      </c>
      <c r="C45">
        <v>1120</v>
      </c>
      <c r="D45">
        <f>C45/(B45*1000000)</f>
        <v>0.01647058823529412</v>
      </c>
      <c r="F45">
        <v>140</v>
      </c>
      <c r="G45">
        <f>C45/(B45*1000000)</f>
        <v>0.01647058823529412</v>
      </c>
      <c r="N45">
        <v>160</v>
      </c>
      <c r="O45">
        <f>C47/(B47*1000000)</f>
        <v>0.02097222222222222</v>
      </c>
    </row>
    <row r="46" spans="1:15" ht="12.75">
      <c r="A46">
        <v>150</v>
      </c>
      <c r="B46" s="1">
        <f t="shared" si="5"/>
        <v>0.07</v>
      </c>
      <c r="N46">
        <v>180</v>
      </c>
      <c r="O46">
        <f>C49/(B49*1000000)</f>
        <v>0.02447368421052631</v>
      </c>
    </row>
    <row r="47" spans="1:15" ht="12.75">
      <c r="A47">
        <v>160</v>
      </c>
      <c r="B47" s="1">
        <f t="shared" si="5"/>
        <v>0.07200000000000001</v>
      </c>
      <c r="C47">
        <v>1510</v>
      </c>
      <c r="D47">
        <f>C47/(B47*1000000)</f>
        <v>0.02097222222222222</v>
      </c>
      <c r="F47">
        <v>160</v>
      </c>
      <c r="G47">
        <f>C47/(B47*1000000)</f>
        <v>0.02097222222222222</v>
      </c>
      <c r="N47">
        <v>200</v>
      </c>
      <c r="O47">
        <f>C51/(B51*1000000)</f>
        <v>0.0305</v>
      </c>
    </row>
    <row r="48" spans="1:2" ht="12.75">
      <c r="A48">
        <v>170</v>
      </c>
      <c r="B48" s="1">
        <f t="shared" si="5"/>
        <v>0.07400000000000001</v>
      </c>
    </row>
    <row r="49" spans="1:7" ht="12.75">
      <c r="A49">
        <v>180</v>
      </c>
      <c r="B49" s="1">
        <f t="shared" si="5"/>
        <v>0.07600000000000001</v>
      </c>
      <c r="C49">
        <v>1860</v>
      </c>
      <c r="D49">
        <f>C49/(B49*1000000)</f>
        <v>0.02447368421052631</v>
      </c>
      <c r="F49">
        <v>180</v>
      </c>
      <c r="G49">
        <f>C49/(B49*1000000)</f>
        <v>0.02447368421052631</v>
      </c>
    </row>
    <row r="50" spans="1:2" ht="12.75">
      <c r="A50">
        <v>190</v>
      </c>
      <c r="B50" s="1">
        <f t="shared" si="5"/>
        <v>0.078</v>
      </c>
    </row>
    <row r="51" spans="1:7" ht="12.75">
      <c r="A51">
        <v>200</v>
      </c>
      <c r="B51" s="1">
        <f t="shared" si="5"/>
        <v>0.08</v>
      </c>
      <c r="C51">
        <v>2440</v>
      </c>
      <c r="D51">
        <f>C51/(B51*1000000)</f>
        <v>0.0305</v>
      </c>
      <c r="F51">
        <v>200</v>
      </c>
      <c r="G51">
        <f>C51/(B51*1000000)</f>
        <v>0.0305</v>
      </c>
    </row>
    <row r="52" spans="1:2" ht="12.75">
      <c r="A52">
        <v>210</v>
      </c>
      <c r="B52" s="1">
        <f t="shared" si="5"/>
        <v>0.082</v>
      </c>
    </row>
    <row r="53" spans="1:2" ht="12.75">
      <c r="A53">
        <v>220</v>
      </c>
      <c r="B53" s="1">
        <f t="shared" si="5"/>
        <v>0.084</v>
      </c>
    </row>
    <row r="54" spans="1:2" ht="12.75">
      <c r="A54">
        <v>230</v>
      </c>
      <c r="B54" s="1">
        <f t="shared" si="5"/>
        <v>0.08600000000000001</v>
      </c>
    </row>
    <row r="55" spans="1:2" ht="12.75">
      <c r="A55">
        <v>240</v>
      </c>
      <c r="B55" s="1">
        <f t="shared" si="5"/>
        <v>0.088</v>
      </c>
    </row>
    <row r="56" spans="1:2" ht="12.75">
      <c r="A56">
        <v>250</v>
      </c>
      <c r="B56" s="1">
        <f t="shared" si="5"/>
        <v>0.09</v>
      </c>
    </row>
    <row r="57" spans="1:2" ht="12.75">
      <c r="A57">
        <v>260</v>
      </c>
      <c r="B57" s="1">
        <f t="shared" si="5"/>
        <v>0.092</v>
      </c>
    </row>
    <row r="58" spans="1:2" ht="12.75">
      <c r="A58">
        <v>270</v>
      </c>
      <c r="B58" s="1">
        <f t="shared" si="5"/>
        <v>0.094</v>
      </c>
    </row>
    <row r="59" spans="1:2" ht="12.75">
      <c r="A59">
        <v>280</v>
      </c>
      <c r="B59" s="1">
        <f t="shared" si="5"/>
        <v>0.096</v>
      </c>
    </row>
    <row r="60" spans="1:2" ht="12.75">
      <c r="A60">
        <v>290</v>
      </c>
      <c r="B60" s="1">
        <f t="shared" si="5"/>
        <v>0.098</v>
      </c>
    </row>
    <row r="61" spans="1:2" ht="12.75">
      <c r="A61">
        <v>300</v>
      </c>
      <c r="B61" s="1">
        <f t="shared" si="5"/>
        <v>0.1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JMM</cp:lastModifiedBy>
  <dcterms:created xsi:type="dcterms:W3CDTF">2011-06-23T15:56:29Z</dcterms:created>
  <dcterms:modified xsi:type="dcterms:W3CDTF">2011-07-01T07:48:04Z</dcterms:modified>
  <cp:category/>
  <cp:version/>
  <cp:contentType/>
  <cp:contentStatus/>
</cp:coreProperties>
</file>